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\Desktop\Информация\ЦСП\Баланс и сметы\"/>
    </mc:Choice>
  </mc:AlternateContent>
  <bookViews>
    <workbookView xWindow="0" yWindow="0" windowWidth="28800" windowHeight="12435"/>
  </bookViews>
  <sheets>
    <sheet name="Начисление о оплата" sheetId="2" r:id="rId1"/>
    <sheet name="Лист1" sheetId="3" r:id="rId2"/>
  </sheets>
  <calcPr calcId="152511"/>
</workbook>
</file>

<file path=xl/calcChain.xml><?xml version="1.0" encoding="utf-8"?>
<calcChain xmlns="http://schemas.openxmlformats.org/spreadsheetml/2006/main">
  <c r="G29" i="2" l="1"/>
  <c r="F39" i="2"/>
  <c r="F38" i="2"/>
  <c r="F37" i="2"/>
  <c r="F36" i="2"/>
  <c r="F35" i="2"/>
  <c r="F34" i="2"/>
  <c r="F33" i="2"/>
  <c r="F32" i="2"/>
  <c r="F31" i="2"/>
  <c r="F30" i="2"/>
  <c r="E31" i="2"/>
  <c r="E32" i="2"/>
  <c r="E33" i="2"/>
  <c r="E34" i="2"/>
  <c r="E35" i="2"/>
  <c r="E36" i="2"/>
  <c r="E37" i="2"/>
  <c r="E38" i="2"/>
  <c r="E39" i="2"/>
  <c r="D31" i="2"/>
  <c r="D32" i="2"/>
  <c r="D33" i="2"/>
  <c r="D34" i="2"/>
  <c r="D35" i="2"/>
  <c r="D36" i="2"/>
  <c r="D37" i="2"/>
  <c r="D38" i="2"/>
  <c r="D39" i="2"/>
  <c r="C31" i="2"/>
  <c r="C32" i="2"/>
  <c r="C33" i="2"/>
  <c r="C34" i="2"/>
  <c r="C35" i="2"/>
  <c r="C36" i="2"/>
  <c r="C37" i="2"/>
  <c r="C38" i="2"/>
  <c r="C39" i="2"/>
  <c r="E30" i="2"/>
  <c r="G39" i="2" l="1"/>
  <c r="G19" i="2"/>
  <c r="G20" i="2"/>
  <c r="G21" i="2"/>
  <c r="G22" i="2"/>
  <c r="G23" i="2"/>
  <c r="G24" i="2"/>
  <c r="G25" i="2"/>
  <c r="G26" i="2"/>
  <c r="G27" i="2"/>
  <c r="G18" i="2"/>
  <c r="G7" i="2"/>
  <c r="G8" i="2"/>
  <c r="G9" i="2"/>
  <c r="G10" i="2"/>
  <c r="G11" i="2"/>
  <c r="G12" i="2"/>
  <c r="G13" i="2"/>
  <c r="G14" i="2"/>
  <c r="G15" i="2"/>
  <c r="G6" i="2"/>
  <c r="F17" i="2"/>
  <c r="F29" i="2" s="1"/>
  <c r="E17" i="2"/>
  <c r="F5" i="2"/>
  <c r="E5" i="2"/>
  <c r="D5" i="2"/>
  <c r="E29" i="2" l="1"/>
  <c r="C17" i="2"/>
  <c r="G37" i="2" l="1"/>
  <c r="G32" i="2"/>
  <c r="G35" i="2"/>
  <c r="G38" i="2"/>
  <c r="G33" i="2" l="1"/>
  <c r="G36" i="2"/>
  <c r="G34" i="2"/>
  <c r="D30" i="2" l="1"/>
  <c r="C30" i="2"/>
  <c r="G30" i="2" l="1"/>
  <c r="D17" i="2"/>
  <c r="G17" i="2" s="1"/>
  <c r="C5" i="2"/>
  <c r="G5" i="2" s="1"/>
  <c r="C29" i="2" l="1"/>
  <c r="D29" i="2"/>
</calcChain>
</file>

<file path=xl/sharedStrings.xml><?xml version="1.0" encoding="utf-8"?>
<sst xmlns="http://schemas.openxmlformats.org/spreadsheetml/2006/main" count="41" uniqueCount="21">
  <si>
    <t>Наименование услуги</t>
  </si>
  <si>
    <t>Начисленно</t>
  </si>
  <si>
    <t>Содержание и текущий  ремонт общего имущества</t>
  </si>
  <si>
    <t>Отопление</t>
  </si>
  <si>
    <t>Электроэнергия ЖП</t>
  </si>
  <si>
    <t>Газ</t>
  </si>
  <si>
    <t>Уплаченно</t>
  </si>
  <si>
    <t>ГВС ЖП и НЖП</t>
  </si>
  <si>
    <t>ХВС ЖП и НЖП</t>
  </si>
  <si>
    <t>Водоотведение ЖП и НЖП</t>
  </si>
  <si>
    <t>Задолженность</t>
  </si>
  <si>
    <t>Итого</t>
  </si>
  <si>
    <t xml:space="preserve"> пос.Ватутинки-1, дом:</t>
  </si>
  <si>
    <t>Наем жилого помещения</t>
  </si>
  <si>
    <t>Антенна,домофон</t>
  </si>
  <si>
    <t>д. 53</t>
  </si>
  <si>
    <t>д. 39</t>
  </si>
  <si>
    <t>Капитальный ремонт</t>
  </si>
  <si>
    <t>д. 42</t>
  </si>
  <si>
    <t>д. 43</t>
  </si>
  <si>
    <t>Начисленно/уплаченно в 2013 году.  УК ООО "Центр Сопровождения Программ" смета доходов.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</si>
</sst>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rgb="FF00B0F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8">
    <xf numFmtId="0" fontId="0" fillId="0" borderId="0" xfId="0"/>
    <xf numFmtId="0" fontId="0" fillId="0" borderId="0" xfId="0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6" xfId="0" applyBorder="1"/>
    <xf numFmtId="165" fontId="0" fillId="0" borderId="7" xfId="0" applyNumberFormat="1" applyBorder="1"/>
    <xf numFmtId="0" fontId="5" fillId="0" borderId="0" xfId="0" applyFont="1"/>
    <xf numFmtId="165" fontId="0" fillId="0" borderId="0" xfId="0" applyNumberFormat="1"/>
    <xf numFmtId="0" fontId="0" fillId="0" borderId="0" xfId="0" applyBorder="1"/>
    <xf numFmtId="165" fontId="0" fillId="0" borderId="0" xfId="0" applyNumberFormat="1" applyBorder="1"/>
    <xf numFmtId="0" fontId="1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4" fontId="0" fillId="0" borderId="1" xfId="0" applyNumberFormat="1" applyBorder="1"/>
    <xf numFmtId="4" fontId="0" fillId="0" borderId="1" xfId="0" applyNumberFormat="1" applyBorder="1" applyAlignment="1"/>
    <xf numFmtId="4" fontId="0" fillId="0" borderId="7" xfId="0" applyNumberFormat="1" applyBorder="1"/>
    <xf numFmtId="4" fontId="0" fillId="0" borderId="12" xfId="0" applyNumberFormat="1" applyBorder="1"/>
    <xf numFmtId="4" fontId="0" fillId="0" borderId="19" xfId="0" applyNumberFormat="1" applyBorder="1"/>
    <xf numFmtId="0" fontId="0" fillId="0" borderId="5" xfId="0" applyFill="1" applyBorder="1" applyAlignment="1">
      <alignment wrapText="1"/>
    </xf>
    <xf numFmtId="4" fontId="0" fillId="0" borderId="1" xfId="0" applyNumberFormat="1" applyFill="1" applyBorder="1"/>
    <xf numFmtId="0" fontId="0" fillId="0" borderId="5" xfId="0" applyFill="1" applyBorder="1"/>
    <xf numFmtId="4" fontId="0" fillId="0" borderId="1" xfId="0" applyNumberFormat="1" applyFill="1" applyBorder="1" applyAlignment="1"/>
    <xf numFmtId="4" fontId="1" fillId="0" borderId="11" xfId="0" applyNumberFormat="1" applyFont="1" applyBorder="1" applyAlignment="1">
      <alignment horizontal="center"/>
    </xf>
    <xf numFmtId="0" fontId="0" fillId="0" borderId="3" xfId="0" applyFill="1" applyBorder="1" applyAlignment="1">
      <alignment wrapText="1"/>
    </xf>
    <xf numFmtId="4" fontId="0" fillId="0" borderId="4" xfId="0" applyNumberFormat="1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0" fontId="1" fillId="0" borderId="25" xfId="0" applyFont="1" applyBorder="1"/>
    <xf numFmtId="4" fontId="1" fillId="0" borderId="17" xfId="0" applyNumberFormat="1" applyFont="1" applyBorder="1"/>
    <xf numFmtId="0" fontId="0" fillId="0" borderId="1" xfId="0" applyBorder="1"/>
    <xf numFmtId="4" fontId="0" fillId="0" borderId="18" xfId="0" applyNumberFormat="1" applyFill="1" applyBorder="1"/>
    <xf numFmtId="4" fontId="0" fillId="0" borderId="12" xfId="0" applyNumberFormat="1" applyFill="1" applyBorder="1"/>
    <xf numFmtId="4" fontId="0" fillId="0" borderId="12" xfId="0" applyNumberFormat="1" applyFill="1" applyBorder="1" applyAlignment="1"/>
    <xf numFmtId="165" fontId="0" fillId="0" borderId="19" xfId="0" applyNumberFormat="1" applyBorder="1"/>
    <xf numFmtId="4" fontId="0" fillId="0" borderId="24" xfId="0" applyNumberFormat="1" applyFill="1" applyBorder="1" applyAlignment="1">
      <alignment horizontal="center"/>
    </xf>
    <xf numFmtId="4" fontId="1" fillId="0" borderId="26" xfId="0" applyNumberFormat="1" applyFont="1" applyBorder="1"/>
    <xf numFmtId="0" fontId="0" fillId="0" borderId="3" xfId="0" applyBorder="1" applyAlignment="1">
      <alignment wrapText="1"/>
    </xf>
    <xf numFmtId="4" fontId="0" fillId="0" borderId="4" xfId="0" applyNumberFormat="1" applyBorder="1"/>
    <xf numFmtId="4" fontId="0" fillId="0" borderId="18" xfId="0" applyNumberFormat="1" applyBorder="1"/>
    <xf numFmtId="4" fontId="0" fillId="0" borderId="12" xfId="0" applyNumberFormat="1" applyBorder="1" applyAlignment="1"/>
    <xf numFmtId="0" fontId="1" fillId="0" borderId="25" xfId="0" applyFont="1" applyFill="1" applyBorder="1"/>
    <xf numFmtId="4" fontId="1" fillId="0" borderId="27" xfId="0" applyNumberFormat="1" applyFont="1" applyBorder="1"/>
    <xf numFmtId="2" fontId="0" fillId="0" borderId="1" xfId="0" applyNumberFormat="1" applyBorder="1"/>
    <xf numFmtId="0" fontId="0" fillId="0" borderId="12" xfId="0" applyBorder="1"/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</cellXfs>
  <cellStyles count="3">
    <cellStyle name="TableStyleLight1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0"/>
  <sheetViews>
    <sheetView tabSelected="1" topLeftCell="A10" zoomScaleNormal="100" workbookViewId="0">
      <selection activeCell="B1" sqref="B1"/>
    </sheetView>
  </sheetViews>
  <sheetFormatPr defaultRowHeight="15" x14ac:dyDescent="0.25"/>
  <cols>
    <col min="1" max="1" width="9.140625" style="1"/>
    <col min="2" max="2" width="27.42578125" style="1" customWidth="1"/>
    <col min="3" max="3" width="29.7109375" style="1" customWidth="1"/>
    <col min="4" max="4" width="29.42578125" style="1" customWidth="1"/>
    <col min="5" max="5" width="25.42578125" style="1" customWidth="1"/>
    <col min="6" max="6" width="26.42578125" style="1" customWidth="1"/>
    <col min="7" max="7" width="20" style="11" customWidth="1"/>
    <col min="8" max="8" width="9.140625" style="1"/>
    <col min="9" max="9" width="12.140625" style="1" bestFit="1" customWidth="1"/>
    <col min="10" max="16384" width="9.140625" style="1"/>
  </cols>
  <sheetData>
    <row r="1" spans="2:7" s="6" customFormat="1" ht="18.75" x14ac:dyDescent="0.3">
      <c r="B1" s="6" t="s">
        <v>20</v>
      </c>
      <c r="G1" s="12"/>
    </row>
    <row r="2" spans="2:7" ht="15.75" thickBot="1" x14ac:dyDescent="0.3">
      <c r="G2" s="13"/>
    </row>
    <row r="3" spans="2:7" ht="15.75" thickBot="1" x14ac:dyDescent="0.3">
      <c r="B3" s="51" t="s">
        <v>0</v>
      </c>
      <c r="C3" s="55" t="s">
        <v>12</v>
      </c>
      <c r="D3" s="56"/>
      <c r="E3" s="56"/>
      <c r="F3" s="57"/>
      <c r="G3" s="53" t="s">
        <v>11</v>
      </c>
    </row>
    <row r="4" spans="2:7" ht="15.75" thickBot="1" x14ac:dyDescent="0.3">
      <c r="B4" s="52"/>
      <c r="C4" s="27" t="s">
        <v>15</v>
      </c>
      <c r="D4" s="28" t="s">
        <v>16</v>
      </c>
      <c r="E4" s="28" t="s">
        <v>18</v>
      </c>
      <c r="F4" s="29" t="s">
        <v>19</v>
      </c>
      <c r="G4" s="54"/>
    </row>
    <row r="5" spans="2:7" ht="15.75" thickBot="1" x14ac:dyDescent="0.3">
      <c r="B5" s="34" t="s">
        <v>1</v>
      </c>
      <c r="C5" s="35">
        <f>SUM(C6:C15)</f>
        <v>17354222.749999996</v>
      </c>
      <c r="D5" s="35">
        <f>SUM(D6:D15)</f>
        <v>2780186.9499999997</v>
      </c>
      <c r="E5" s="35">
        <f>SUM(E6:E15)</f>
        <v>2279757.9699999997</v>
      </c>
      <c r="F5" s="35">
        <f>SUM(F6:F15)</f>
        <v>2220270.39</v>
      </c>
      <c r="G5" s="30">
        <f>SUM(C5:F5)</f>
        <v>24634438.059999995</v>
      </c>
    </row>
    <row r="6" spans="2:7" ht="31.5" customHeight="1" x14ac:dyDescent="0.25">
      <c r="B6" s="25" t="s">
        <v>2</v>
      </c>
      <c r="C6" s="26">
        <v>8359020.4000000004</v>
      </c>
      <c r="D6" s="26">
        <v>1310607.24</v>
      </c>
      <c r="E6" s="26">
        <v>1028146.9</v>
      </c>
      <c r="F6" s="37">
        <v>1020604.4</v>
      </c>
      <c r="G6" s="31">
        <f>SUM(C6:F6)</f>
        <v>11718378.940000001</v>
      </c>
    </row>
    <row r="7" spans="2:7" ht="31.5" customHeight="1" x14ac:dyDescent="0.25">
      <c r="B7" s="20" t="s">
        <v>17</v>
      </c>
      <c r="C7" s="21">
        <v>156310.04</v>
      </c>
      <c r="D7" s="21">
        <v>38533.39</v>
      </c>
      <c r="E7" s="36"/>
      <c r="F7" s="50"/>
      <c r="G7" s="32">
        <f t="shared" ref="G7:G15" si="0">SUM(C7:F7)</f>
        <v>194843.43</v>
      </c>
    </row>
    <row r="8" spans="2:7" ht="31.5" customHeight="1" x14ac:dyDescent="0.25">
      <c r="B8" s="20" t="s">
        <v>13</v>
      </c>
      <c r="C8" s="21">
        <v>87247.87</v>
      </c>
      <c r="D8" s="21">
        <v>3704.76</v>
      </c>
      <c r="E8" s="21">
        <v>9427.18</v>
      </c>
      <c r="F8" s="38">
        <v>9884.75</v>
      </c>
      <c r="G8" s="32">
        <f>SUM(C8:F8)</f>
        <v>110264.56</v>
      </c>
    </row>
    <row r="9" spans="2:7" x14ac:dyDescent="0.25">
      <c r="B9" s="22" t="s">
        <v>3</v>
      </c>
      <c r="C9" s="21">
        <v>4341103</v>
      </c>
      <c r="D9" s="21">
        <v>698137.44</v>
      </c>
      <c r="E9" s="21">
        <v>566442.80000000005</v>
      </c>
      <c r="F9" s="38">
        <v>562287.6</v>
      </c>
      <c r="G9" s="32">
        <f t="shared" si="0"/>
        <v>6167970.8399999989</v>
      </c>
    </row>
    <row r="10" spans="2:7" x14ac:dyDescent="0.25">
      <c r="B10" s="22" t="s">
        <v>7</v>
      </c>
      <c r="C10" s="21">
        <v>1900568.51</v>
      </c>
      <c r="D10" s="21">
        <v>300991.23</v>
      </c>
      <c r="E10" s="21">
        <v>304173.67</v>
      </c>
      <c r="F10" s="38">
        <v>287879.67999999999</v>
      </c>
      <c r="G10" s="32">
        <f t="shared" si="0"/>
        <v>2793613.0900000003</v>
      </c>
    </row>
    <row r="11" spans="2:7" x14ac:dyDescent="0.25">
      <c r="B11" s="22" t="s">
        <v>8</v>
      </c>
      <c r="C11" s="21">
        <v>423606.92</v>
      </c>
      <c r="D11" s="21">
        <v>70676.52</v>
      </c>
      <c r="E11" s="21">
        <v>59965.94</v>
      </c>
      <c r="F11" s="38">
        <v>55059.26</v>
      </c>
      <c r="G11" s="32">
        <f t="shared" si="0"/>
        <v>609308.64</v>
      </c>
    </row>
    <row r="12" spans="2:7" x14ac:dyDescent="0.25">
      <c r="B12" s="22" t="s">
        <v>9</v>
      </c>
      <c r="C12" s="21">
        <v>1735480.04</v>
      </c>
      <c r="D12" s="21">
        <v>286849.65000000002</v>
      </c>
      <c r="E12" s="21">
        <v>250996.68</v>
      </c>
      <c r="F12" s="38">
        <v>232899.02</v>
      </c>
      <c r="G12" s="32">
        <f t="shared" si="0"/>
        <v>2506225.39</v>
      </c>
    </row>
    <row r="13" spans="2:7" x14ac:dyDescent="0.25">
      <c r="B13" s="22" t="s">
        <v>4</v>
      </c>
      <c r="C13" s="23">
        <v>22932</v>
      </c>
      <c r="D13" s="23">
        <v>0</v>
      </c>
      <c r="E13" s="23">
        <v>0</v>
      </c>
      <c r="F13" s="39">
        <v>0</v>
      </c>
      <c r="G13" s="32">
        <f t="shared" si="0"/>
        <v>22932</v>
      </c>
    </row>
    <row r="14" spans="2:7" x14ac:dyDescent="0.25">
      <c r="B14" s="22" t="s">
        <v>14</v>
      </c>
      <c r="C14" s="23">
        <v>327953.96999999997</v>
      </c>
      <c r="D14" s="23">
        <v>70686.720000000001</v>
      </c>
      <c r="E14" s="23">
        <v>60604.800000000003</v>
      </c>
      <c r="F14" s="39">
        <v>51655.68</v>
      </c>
      <c r="G14" s="32">
        <f t="shared" si="0"/>
        <v>510901.16999999993</v>
      </c>
    </row>
    <row r="15" spans="2:7" ht="15.75" thickBot="1" x14ac:dyDescent="0.3">
      <c r="B15" s="4" t="s">
        <v>5</v>
      </c>
      <c r="C15" s="5">
        <v>0</v>
      </c>
      <c r="D15" s="5">
        <v>0</v>
      </c>
      <c r="E15" s="5">
        <v>0</v>
      </c>
      <c r="F15" s="40">
        <v>0</v>
      </c>
      <c r="G15" s="33">
        <f t="shared" si="0"/>
        <v>0</v>
      </c>
    </row>
    <row r="16" spans="2:7" ht="15.75" thickBot="1" x14ac:dyDescent="0.3">
      <c r="B16" s="8"/>
      <c r="C16" s="9"/>
      <c r="D16" s="9"/>
      <c r="E16" s="9"/>
      <c r="F16" s="9"/>
    </row>
    <row r="17" spans="2:9" ht="15.75" thickBot="1" x14ac:dyDescent="0.3">
      <c r="B17" s="34" t="s">
        <v>6</v>
      </c>
      <c r="C17" s="42">
        <f>SUM(C18:C27)</f>
        <v>17468374.870000001</v>
      </c>
      <c r="D17" s="42">
        <f>SUM(D18:D27)</f>
        <v>2684044.86</v>
      </c>
      <c r="E17" s="42">
        <f>SUM(E18:E27)</f>
        <v>1823529.9500000002</v>
      </c>
      <c r="F17" s="42">
        <f>SUM(F18:F27)</f>
        <v>1811795.14</v>
      </c>
      <c r="G17" s="24">
        <f>SUM(C17:F17)</f>
        <v>23787744.82</v>
      </c>
    </row>
    <row r="18" spans="2:9" ht="30" x14ac:dyDescent="0.25">
      <c r="B18" s="43" t="s">
        <v>2</v>
      </c>
      <c r="C18" s="44">
        <v>8373200.2699999996</v>
      </c>
      <c r="D18" s="44">
        <v>1264079.07</v>
      </c>
      <c r="E18" s="44">
        <v>833472.72</v>
      </c>
      <c r="F18" s="45">
        <v>842221.58</v>
      </c>
      <c r="G18" s="41">
        <f>SUM(C18:F18)</f>
        <v>11312973.640000001</v>
      </c>
    </row>
    <row r="19" spans="2:9" x14ac:dyDescent="0.25">
      <c r="B19" s="20" t="s">
        <v>17</v>
      </c>
      <c r="C19" s="15">
        <v>178784.31</v>
      </c>
      <c r="D19" s="15">
        <v>40330.06</v>
      </c>
      <c r="E19" s="49">
        <v>0</v>
      </c>
      <c r="F19" s="18">
        <v>0</v>
      </c>
      <c r="G19" s="32">
        <f t="shared" ref="G19:G27" si="1">SUM(C19:F19)</f>
        <v>219114.37</v>
      </c>
    </row>
    <row r="20" spans="2:9" x14ac:dyDescent="0.25">
      <c r="B20" s="3" t="s">
        <v>13</v>
      </c>
      <c r="C20" s="15">
        <v>88497.77</v>
      </c>
      <c r="D20" s="15">
        <v>3641.14</v>
      </c>
      <c r="E20" s="36">
        <v>8034.95</v>
      </c>
      <c r="F20" s="18">
        <v>7652.92</v>
      </c>
      <c r="G20" s="32">
        <f t="shared" si="1"/>
        <v>107826.78</v>
      </c>
    </row>
    <row r="21" spans="2:9" x14ac:dyDescent="0.25">
      <c r="B21" s="2" t="s">
        <v>3</v>
      </c>
      <c r="C21" s="15">
        <v>4297142.5599999996</v>
      </c>
      <c r="D21" s="15">
        <v>669316.05000000005</v>
      </c>
      <c r="E21" s="15">
        <v>459189.81</v>
      </c>
      <c r="F21" s="18">
        <v>464010.07</v>
      </c>
      <c r="G21" s="32">
        <f t="shared" si="1"/>
        <v>5889658.4899999993</v>
      </c>
    </row>
    <row r="22" spans="2:9" x14ac:dyDescent="0.25">
      <c r="B22" s="2" t="s">
        <v>7</v>
      </c>
      <c r="C22" s="15">
        <v>1940943.12</v>
      </c>
      <c r="D22" s="15">
        <v>291223.14</v>
      </c>
      <c r="E22" s="15">
        <v>235342.49</v>
      </c>
      <c r="F22" s="18">
        <v>228189.65</v>
      </c>
      <c r="G22" s="32">
        <f t="shared" si="1"/>
        <v>2695698.4</v>
      </c>
    </row>
    <row r="23" spans="2:9" x14ac:dyDescent="0.25">
      <c r="B23" s="2" t="s">
        <v>8</v>
      </c>
      <c r="C23" s="15">
        <v>447963.13</v>
      </c>
      <c r="D23" s="15">
        <v>68556.11</v>
      </c>
      <c r="E23" s="15">
        <v>45975.11</v>
      </c>
      <c r="F23" s="18">
        <v>43515.17</v>
      </c>
      <c r="G23" s="32">
        <f t="shared" si="1"/>
        <v>606009.52</v>
      </c>
    </row>
    <row r="24" spans="2:9" x14ac:dyDescent="0.25">
      <c r="B24" s="2" t="s">
        <v>9</v>
      </c>
      <c r="C24" s="15">
        <v>1746877.79</v>
      </c>
      <c r="D24" s="21">
        <v>277928.07</v>
      </c>
      <c r="E24" s="21">
        <v>193114.02</v>
      </c>
      <c r="F24" s="38">
        <v>184279.11</v>
      </c>
      <c r="G24" s="32">
        <f t="shared" si="1"/>
        <v>2402198.9899999998</v>
      </c>
    </row>
    <row r="25" spans="2:9" x14ac:dyDescent="0.25">
      <c r="B25" s="2" t="s">
        <v>4</v>
      </c>
      <c r="C25" s="16">
        <v>64305.72</v>
      </c>
      <c r="D25" s="16">
        <v>0</v>
      </c>
      <c r="E25" s="16">
        <v>0</v>
      </c>
      <c r="F25" s="46">
        <v>0</v>
      </c>
      <c r="G25" s="32">
        <f t="shared" si="1"/>
        <v>64305.72</v>
      </c>
    </row>
    <row r="26" spans="2:9" x14ac:dyDescent="0.25">
      <c r="B26" s="2" t="s">
        <v>14</v>
      </c>
      <c r="C26" s="16">
        <v>330660.2</v>
      </c>
      <c r="D26" s="16">
        <v>68971.22</v>
      </c>
      <c r="E26" s="16">
        <v>48400.85</v>
      </c>
      <c r="F26" s="46">
        <v>41926.639999999999</v>
      </c>
      <c r="G26" s="32">
        <f t="shared" si="1"/>
        <v>489958.91000000003</v>
      </c>
    </row>
    <row r="27" spans="2:9" ht="15.75" thickBot="1" x14ac:dyDescent="0.3">
      <c r="B27" s="4" t="s">
        <v>5</v>
      </c>
      <c r="C27" s="17">
        <v>0</v>
      </c>
      <c r="D27" s="17">
        <v>0</v>
      </c>
      <c r="E27" s="17">
        <v>0</v>
      </c>
      <c r="F27" s="19">
        <v>0</v>
      </c>
      <c r="G27" s="33">
        <f t="shared" si="1"/>
        <v>0</v>
      </c>
    </row>
    <row r="28" spans="2:9" ht="15.75" thickBot="1" x14ac:dyDescent="0.3"/>
    <row r="29" spans="2:9" s="10" customFormat="1" ht="15.75" thickBot="1" x14ac:dyDescent="0.3">
      <c r="B29" s="47" t="s">
        <v>10</v>
      </c>
      <c r="C29" s="42">
        <f t="shared" ref="C29:F30" si="2">C17-C5</f>
        <v>114152.12000000477</v>
      </c>
      <c r="D29" s="42">
        <f t="shared" si="2"/>
        <v>-96142.089999999851</v>
      </c>
      <c r="E29" s="42">
        <f t="shared" si="2"/>
        <v>-456228.01999999955</v>
      </c>
      <c r="F29" s="48">
        <f t="shared" si="2"/>
        <v>-408475.25000000023</v>
      </c>
      <c r="G29" s="24">
        <f>SUM(C29:F29)</f>
        <v>-846693.23999999487</v>
      </c>
    </row>
    <row r="30" spans="2:9" ht="30" x14ac:dyDescent="0.25">
      <c r="B30" s="43" t="s">
        <v>2</v>
      </c>
      <c r="C30" s="44">
        <f t="shared" si="2"/>
        <v>14179.86999999918</v>
      </c>
      <c r="D30" s="44">
        <f t="shared" si="2"/>
        <v>-46528.169999999925</v>
      </c>
      <c r="E30" s="44">
        <f t="shared" si="2"/>
        <v>-194674.18000000005</v>
      </c>
      <c r="F30" s="45">
        <f t="shared" si="2"/>
        <v>-178382.82000000007</v>
      </c>
      <c r="G30" s="41">
        <f>SUM(C30:F30)</f>
        <v>-405405.30000000086</v>
      </c>
      <c r="I30" s="7"/>
    </row>
    <row r="31" spans="2:9" x14ac:dyDescent="0.25">
      <c r="B31" s="20" t="s">
        <v>17</v>
      </c>
      <c r="C31" s="15">
        <f>C19-C7</f>
        <v>22474.26999999999</v>
      </c>
      <c r="D31" s="15">
        <f t="shared" ref="D31:E39" si="3">D19-D7</f>
        <v>1796.6699999999983</v>
      </c>
      <c r="E31" s="15">
        <f t="shared" si="3"/>
        <v>0</v>
      </c>
      <c r="F31" s="18">
        <f t="shared" ref="F31" si="4">F19-F7</f>
        <v>0</v>
      </c>
      <c r="G31" s="41"/>
      <c r="I31" s="7"/>
    </row>
    <row r="32" spans="2:9" x14ac:dyDescent="0.25">
      <c r="B32" s="3" t="s">
        <v>13</v>
      </c>
      <c r="C32" s="15">
        <f t="shared" ref="C32:C39" si="5">C20-C8</f>
        <v>1249.9000000000087</v>
      </c>
      <c r="D32" s="15">
        <f t="shared" si="3"/>
        <v>-63.620000000000346</v>
      </c>
      <c r="E32" s="15">
        <f t="shared" si="3"/>
        <v>-1392.2300000000005</v>
      </c>
      <c r="F32" s="18">
        <f t="shared" ref="F32" si="6">F20-F8</f>
        <v>-2231.83</v>
      </c>
      <c r="G32" s="32">
        <f t="shared" ref="G32:G39" si="7">SUM(C32:F32)</f>
        <v>-2437.779999999992</v>
      </c>
      <c r="I32" s="7"/>
    </row>
    <row r="33" spans="2:7" x14ac:dyDescent="0.25">
      <c r="B33" s="2" t="s">
        <v>3</v>
      </c>
      <c r="C33" s="15">
        <f t="shared" si="5"/>
        <v>-43960.44000000041</v>
      </c>
      <c r="D33" s="15">
        <f t="shared" si="3"/>
        <v>-28821.389999999898</v>
      </c>
      <c r="E33" s="15">
        <f t="shared" si="3"/>
        <v>-107252.99000000005</v>
      </c>
      <c r="F33" s="18">
        <f t="shared" ref="F33" si="8">F21-F9</f>
        <v>-98277.52999999997</v>
      </c>
      <c r="G33" s="32">
        <f t="shared" si="7"/>
        <v>-278312.35000000033</v>
      </c>
    </row>
    <row r="34" spans="2:7" x14ac:dyDescent="0.25">
      <c r="B34" s="2" t="s">
        <v>7</v>
      </c>
      <c r="C34" s="15">
        <f t="shared" si="5"/>
        <v>40374.610000000102</v>
      </c>
      <c r="D34" s="15">
        <f t="shared" si="3"/>
        <v>-9768.0899999999674</v>
      </c>
      <c r="E34" s="15">
        <f t="shared" si="3"/>
        <v>-68831.179999999993</v>
      </c>
      <c r="F34" s="18">
        <f t="shared" ref="F34" si="9">F22-F10</f>
        <v>-59690.03</v>
      </c>
      <c r="G34" s="32">
        <f t="shared" si="7"/>
        <v>-97914.689999999857</v>
      </c>
    </row>
    <row r="35" spans="2:7" x14ac:dyDescent="0.25">
      <c r="B35" s="2" t="s">
        <v>8</v>
      </c>
      <c r="C35" s="15">
        <f t="shared" si="5"/>
        <v>24356.210000000021</v>
      </c>
      <c r="D35" s="15">
        <f t="shared" si="3"/>
        <v>-2120.4100000000035</v>
      </c>
      <c r="E35" s="15">
        <f t="shared" si="3"/>
        <v>-13990.830000000002</v>
      </c>
      <c r="F35" s="18">
        <f t="shared" ref="F35" si="10">F23-F11</f>
        <v>-11544.090000000004</v>
      </c>
      <c r="G35" s="32">
        <f t="shared" si="7"/>
        <v>-3299.1199999999881</v>
      </c>
    </row>
    <row r="36" spans="2:7" x14ac:dyDescent="0.25">
      <c r="B36" s="2" t="s">
        <v>9</v>
      </c>
      <c r="C36" s="15">
        <f t="shared" si="5"/>
        <v>11397.75</v>
      </c>
      <c r="D36" s="15">
        <f t="shared" si="3"/>
        <v>-8921.5800000000163</v>
      </c>
      <c r="E36" s="15">
        <f t="shared" si="3"/>
        <v>-57882.66</v>
      </c>
      <c r="F36" s="18">
        <f t="shared" ref="F36" si="11">F24-F12</f>
        <v>-48619.91</v>
      </c>
      <c r="G36" s="32">
        <f t="shared" si="7"/>
        <v>-104026.40000000002</v>
      </c>
    </row>
    <row r="37" spans="2:7" x14ac:dyDescent="0.25">
      <c r="B37" s="2" t="s">
        <v>4</v>
      </c>
      <c r="C37" s="15">
        <f t="shared" si="5"/>
        <v>41373.72</v>
      </c>
      <c r="D37" s="15">
        <f t="shared" si="3"/>
        <v>0</v>
      </c>
      <c r="E37" s="15">
        <f t="shared" si="3"/>
        <v>0</v>
      </c>
      <c r="F37" s="18">
        <f t="shared" ref="F37" si="12">F25-F13</f>
        <v>0</v>
      </c>
      <c r="G37" s="32">
        <f t="shared" si="7"/>
        <v>41373.72</v>
      </c>
    </row>
    <row r="38" spans="2:7" x14ac:dyDescent="0.25">
      <c r="B38" s="2" t="s">
        <v>14</v>
      </c>
      <c r="C38" s="15">
        <f t="shared" si="5"/>
        <v>2706.2300000000396</v>
      </c>
      <c r="D38" s="15">
        <f t="shared" si="3"/>
        <v>-1715.5</v>
      </c>
      <c r="E38" s="15">
        <f t="shared" si="3"/>
        <v>-12203.950000000004</v>
      </c>
      <c r="F38" s="18">
        <f t="shared" ref="F38" si="13">F26-F14</f>
        <v>-9729.0400000000009</v>
      </c>
      <c r="G38" s="32">
        <f t="shared" si="7"/>
        <v>-20942.259999999966</v>
      </c>
    </row>
    <row r="39" spans="2:7" ht="15.75" thickBot="1" x14ac:dyDescent="0.3">
      <c r="B39" s="4" t="s">
        <v>5</v>
      </c>
      <c r="C39" s="17">
        <f t="shared" si="5"/>
        <v>0</v>
      </c>
      <c r="D39" s="17">
        <f t="shared" si="3"/>
        <v>0</v>
      </c>
      <c r="E39" s="17">
        <f t="shared" si="3"/>
        <v>0</v>
      </c>
      <c r="F39" s="19">
        <f t="shared" ref="F39" si="14">F27-F15</f>
        <v>0</v>
      </c>
      <c r="G39" s="33">
        <f t="shared" si="7"/>
        <v>0</v>
      </c>
    </row>
    <row r="40" spans="2:7" x14ac:dyDescent="0.25">
      <c r="C40" s="7"/>
      <c r="D40" s="7"/>
      <c r="E40" s="7"/>
      <c r="F40" s="7"/>
    </row>
  </sheetData>
  <mergeCells count="3">
    <mergeCell ref="B3:B4"/>
    <mergeCell ref="G3:G4"/>
    <mergeCell ref="C3:F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"/>
  <sheetViews>
    <sheetView workbookViewId="0">
      <selection sqref="A1:F1048576"/>
    </sheetView>
  </sheetViews>
  <sheetFormatPr defaultRowHeight="15" x14ac:dyDescent="0.25"/>
  <cols>
    <col min="1" max="1" width="6.7109375" style="11" customWidth="1"/>
    <col min="2" max="2" width="35.140625" style="11" customWidth="1"/>
    <col min="3" max="3" width="13.7109375" style="14" customWidth="1"/>
    <col min="4" max="4" width="15" style="14" customWidth="1"/>
  </cols>
  <sheetData>
    <row r="3" ht="1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Начисление о оплата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Ser</cp:lastModifiedBy>
  <cp:lastPrinted>2014-02-03T06:51:43Z</cp:lastPrinted>
  <dcterms:created xsi:type="dcterms:W3CDTF">2011-05-18T18:56:28Z</dcterms:created>
  <dcterms:modified xsi:type="dcterms:W3CDTF">2014-03-31T15:41:23Z</dcterms:modified>
</cp:coreProperties>
</file>